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ersonnel\Review 2017\Goals\Website\"/>
    </mc:Choice>
  </mc:AlternateContent>
  <bookViews>
    <workbookView xWindow="0" yWindow="0" windowWidth="28800" windowHeight="12435"/>
  </bookViews>
  <sheets>
    <sheet name="BOG Summary" sheetId="1" r:id="rId1"/>
  </sheets>
  <externalReferences>
    <externalReference r:id="rId2"/>
    <externalReference r:id="rId3"/>
  </externalReferences>
  <definedNames>
    <definedName name="__123Graph_APRCT" hidden="1">[1]A!$E$10:$E$19</definedName>
    <definedName name="__123Graph_XPRCT" hidden="1">[1]A!$B$10:$B$20</definedName>
    <definedName name="Budget_Year">[2]Start!$G$13</definedName>
    <definedName name="BUDRPT">[2]Start!$A$1</definedName>
    <definedName name="Current_Year">[2]Start!$D$13</definedName>
    <definedName name="Prior_Year">[2]Start!$A$13</definedName>
    <definedName name="Request_Year">[2]Start!$G$13</definedName>
    <definedName name="UNIVERSITY">[2]Start!$A$2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B6" i="1"/>
  <c r="A2" i="1"/>
</calcChain>
</file>

<file path=xl/sharedStrings.xml><?xml version="1.0" encoding="utf-8"?>
<sst xmlns="http://schemas.openxmlformats.org/spreadsheetml/2006/main" count="52" uniqueCount="40">
  <si>
    <t>Board of Governors’ Budget Request Summary</t>
  </si>
  <si>
    <t>Educational and General Budget</t>
  </si>
  <si>
    <t>Percent</t>
  </si>
  <si>
    <t>Revenue/Sources</t>
  </si>
  <si>
    <t>Change</t>
  </si>
  <si>
    <t>Tuition</t>
  </si>
  <si>
    <t>Fees</t>
  </si>
  <si>
    <t>State Appropriation</t>
  </si>
  <si>
    <t>All Other Revenue</t>
  </si>
  <si>
    <t>Planned Use of Carryforward</t>
  </si>
  <si>
    <t>Total Revenue/Sources</t>
  </si>
  <si>
    <t>Expenditures and Transfers</t>
  </si>
  <si>
    <t>Compensation Summary:</t>
  </si>
  <si>
    <t>Salaries and Wages</t>
  </si>
  <si>
    <t>Benefits</t>
  </si>
  <si>
    <t>Subtotal, Compensation</t>
  </si>
  <si>
    <t>Student Financial Aid</t>
  </si>
  <si>
    <t>Utilities</t>
  </si>
  <si>
    <t>Other Services and Supplies</t>
  </si>
  <si>
    <t>Subtotal, All Services and Supplies</t>
  </si>
  <si>
    <t>Capital Expenditures and Transfers</t>
  </si>
  <si>
    <t>Total Expenditures and Transfers</t>
  </si>
  <si>
    <t>Revenue/Sources Less Expenditures/Transfers</t>
  </si>
  <si>
    <t>Annualized FTE Enrollment</t>
  </si>
  <si>
    <t>In-State Undergraduate</t>
  </si>
  <si>
    <t>Out-of-State Undergraduate</t>
  </si>
  <si>
    <t>In-State Graduate</t>
  </si>
  <si>
    <t>Out-of-State Graduate</t>
  </si>
  <si>
    <t>Total FTE Enrollment</t>
  </si>
  <si>
    <t>E&amp;G FTE of Budgeted Positions</t>
  </si>
  <si>
    <t>Faculty</t>
  </si>
  <si>
    <t>AFSCME</t>
  </si>
  <si>
    <t>Nonrepresented</t>
  </si>
  <si>
    <t>SCUPA</t>
  </si>
  <si>
    <t>All Other</t>
  </si>
  <si>
    <t>Total FTE of Budgeted Positions</t>
  </si>
  <si>
    <t>n/a</t>
  </si>
  <si>
    <t>FY 2014/15</t>
  </si>
  <si>
    <t>FY 2015/16</t>
  </si>
  <si>
    <t>FY 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</si>
</sst>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#,##0_);_(\(#,##0\);_(&quot;0&quot;_);_(@_)"/>
  </numFmts>
  <fonts count="7">
    <font>
      <sz val="11"/>
      <color theme="1"/>
      <name val="Calibri"/>
      <family val="2"/>
      <scheme val="minor"/>
    </font>
    <font>
      <sz val="12"/>
      <name val="CG Omeg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4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1" fillId="0" borderId="0"/>
  </cellStyleXfs>
  <cellXfs count="68">
    <xf numFmtId="0" fontId="0" fillId="0" borderId="0" xfId="0"/>
    <xf numFmtId="38" fontId="2" fillId="0" borderId="0" xfId="4" applyFont="1" applyAlignment="1" applyProtection="1">
      <alignment horizontal="left"/>
    </xf>
    <xf numFmtId="38" fontId="3" fillId="0" borderId="0" xfId="4" applyFont="1" applyProtection="1"/>
    <xf numFmtId="38" fontId="4" fillId="0" borderId="0" xfId="4" applyFont="1" applyProtection="1">
      <protection locked="0"/>
    </xf>
    <xf numFmtId="38" fontId="2" fillId="0" borderId="1" xfId="4" applyFont="1" applyBorder="1" applyProtection="1"/>
    <xf numFmtId="38" fontId="5" fillId="0" borderId="2" xfId="4" applyFont="1" applyBorder="1" applyProtection="1"/>
    <xf numFmtId="38" fontId="6" fillId="0" borderId="2" xfId="4" applyFont="1" applyBorder="1" applyAlignment="1" applyProtection="1">
      <alignment horizontal="center"/>
    </xf>
    <xf numFmtId="38" fontId="6" fillId="0" borderId="3" xfId="4" applyFont="1" applyBorder="1" applyAlignment="1" applyProtection="1">
      <alignment horizontal="center"/>
    </xf>
    <xf numFmtId="38" fontId="6" fillId="0" borderId="4" xfId="4" applyFont="1" applyBorder="1" applyProtection="1"/>
    <xf numFmtId="38" fontId="5" fillId="0" borderId="0" xfId="4" applyFont="1" applyBorder="1" applyAlignment="1" applyProtection="1">
      <alignment horizontal="center"/>
    </xf>
    <xf numFmtId="38" fontId="6" fillId="0" borderId="0" xfId="4" applyFont="1" applyBorder="1" applyAlignment="1" applyProtection="1">
      <alignment horizontal="center"/>
    </xf>
    <xf numFmtId="38" fontId="6" fillId="0" borderId="5" xfId="4" applyFont="1" applyBorder="1" applyAlignment="1" applyProtection="1">
      <alignment horizontal="center"/>
    </xf>
    <xf numFmtId="38" fontId="2" fillId="0" borderId="6" xfId="4" quotePrefix="1" applyFont="1" applyBorder="1" applyAlignment="1" applyProtection="1">
      <alignment horizontal="left"/>
    </xf>
    <xf numFmtId="38" fontId="2" fillId="0" borderId="7" xfId="4" quotePrefix="1" applyFont="1" applyBorder="1" applyAlignment="1" applyProtection="1">
      <alignment horizontal="center"/>
    </xf>
    <xf numFmtId="38" fontId="2" fillId="0" borderId="7" xfId="4" applyFont="1" applyBorder="1" applyAlignment="1" applyProtection="1">
      <alignment horizontal="center"/>
    </xf>
    <xf numFmtId="38" fontId="2" fillId="0" borderId="8" xfId="4" applyFont="1" applyBorder="1" applyAlignment="1" applyProtection="1">
      <alignment horizontal="center"/>
    </xf>
    <xf numFmtId="38" fontId="3" fillId="0" borderId="4" xfId="4" applyFont="1" applyBorder="1" applyProtection="1"/>
    <xf numFmtId="5" fontId="3" fillId="0" borderId="0" xfId="4" applyNumberFormat="1" applyFont="1" applyFill="1" applyBorder="1" applyAlignment="1" applyProtection="1">
      <alignment horizontal="right"/>
    </xf>
    <xf numFmtId="164" fontId="3" fillId="0" borderId="0" xfId="3" applyNumberFormat="1" applyFont="1" applyFill="1" applyBorder="1" applyAlignment="1" applyProtection="1">
      <alignment horizontal="right"/>
    </xf>
    <xf numFmtId="5" fontId="3" fillId="0" borderId="2" xfId="4" applyNumberFormat="1" applyFont="1" applyFill="1" applyBorder="1" applyAlignment="1" applyProtection="1">
      <alignment horizontal="right"/>
    </xf>
    <xf numFmtId="164" fontId="3" fillId="0" borderId="3" xfId="3" applyNumberFormat="1" applyFont="1" applyBorder="1" applyAlignment="1" applyProtection="1">
      <alignment horizontal="right"/>
    </xf>
    <xf numFmtId="165" fontId="3" fillId="0" borderId="0" xfId="4" applyNumberFormat="1" applyFont="1" applyFill="1" applyBorder="1" applyAlignment="1" applyProtection="1">
      <alignment horizontal="right"/>
    </xf>
    <xf numFmtId="164" fontId="3" fillId="0" borderId="5" xfId="3" applyNumberFormat="1" applyFont="1" applyBorder="1" applyAlignment="1" applyProtection="1">
      <alignment horizontal="right"/>
    </xf>
    <xf numFmtId="38" fontId="3" fillId="0" borderId="4" xfId="4" quotePrefix="1" applyFont="1" applyBorder="1" applyAlignment="1" applyProtection="1">
      <alignment horizontal="left"/>
    </xf>
    <xf numFmtId="165" fontId="3" fillId="0" borderId="0" xfId="2" applyNumberFormat="1" applyFont="1" applyFill="1" applyBorder="1" applyProtection="1"/>
    <xf numFmtId="38" fontId="3" fillId="0" borderId="4" xfId="4" applyFont="1" applyBorder="1" applyAlignment="1" applyProtection="1">
      <alignment horizontal="left"/>
    </xf>
    <xf numFmtId="164" fontId="3" fillId="0" borderId="9" xfId="3" applyNumberFormat="1" applyFont="1" applyFill="1" applyBorder="1" applyAlignment="1" applyProtection="1">
      <alignment horizontal="right"/>
    </xf>
    <xf numFmtId="38" fontId="2" fillId="0" borderId="10" xfId="4" quotePrefix="1" applyFont="1" applyBorder="1" applyAlignment="1" applyProtection="1">
      <alignment horizontal="left"/>
    </xf>
    <xf numFmtId="5" fontId="3" fillId="0" borderId="11" xfId="4" applyNumberFormat="1" applyFont="1" applyFill="1" applyBorder="1" applyProtection="1"/>
    <xf numFmtId="164" fontId="3" fillId="0" borderId="7" xfId="3" applyNumberFormat="1" applyFont="1" applyFill="1" applyBorder="1" applyAlignment="1" applyProtection="1">
      <alignment horizontal="right"/>
    </xf>
    <xf numFmtId="164" fontId="3" fillId="0" borderId="12" xfId="3" applyNumberFormat="1" applyFont="1" applyBorder="1" applyAlignment="1" applyProtection="1">
      <alignment horizontal="right"/>
    </xf>
    <xf numFmtId="38" fontId="3" fillId="0" borderId="0" xfId="4" applyFont="1" applyFill="1" applyBorder="1" applyProtection="1"/>
    <xf numFmtId="38" fontId="3" fillId="0" borderId="5" xfId="4" applyFont="1" applyBorder="1" applyProtection="1"/>
    <xf numFmtId="38" fontId="2" fillId="0" borderId="7" xfId="4" applyFont="1" applyFill="1" applyBorder="1" applyAlignment="1" applyProtection="1">
      <alignment horizontal="center"/>
    </xf>
    <xf numFmtId="38" fontId="2" fillId="0" borderId="0" xfId="4" applyFont="1" applyFill="1" applyBorder="1" applyAlignment="1" applyProtection="1">
      <alignment horizontal="center"/>
    </xf>
    <xf numFmtId="38" fontId="2" fillId="0" borderId="2" xfId="4" applyFont="1" applyFill="1" applyBorder="1" applyAlignment="1" applyProtection="1">
      <alignment horizontal="center"/>
    </xf>
    <xf numFmtId="38" fontId="2" fillId="0" borderId="3" xfId="4" applyFont="1" applyBorder="1" applyAlignment="1" applyProtection="1">
      <alignment horizontal="center"/>
    </xf>
    <xf numFmtId="38" fontId="3" fillId="0" borderId="4" xfId="4" applyFont="1" applyBorder="1" applyAlignment="1" applyProtection="1">
      <alignment horizontal="left" indent="1"/>
    </xf>
    <xf numFmtId="5" fontId="3" fillId="0" borderId="0" xfId="4" applyNumberFormat="1" applyFont="1" applyFill="1" applyBorder="1" applyProtection="1"/>
    <xf numFmtId="6" fontId="3" fillId="0" borderId="0" xfId="4" applyNumberFormat="1" applyFont="1" applyFill="1" applyBorder="1" applyProtection="1"/>
    <xf numFmtId="165" fontId="3" fillId="0" borderId="9" xfId="4" applyNumberFormat="1" applyFont="1" applyFill="1" applyBorder="1" applyProtection="1"/>
    <xf numFmtId="38" fontId="3" fillId="0" borderId="4" xfId="4" applyFont="1" applyBorder="1" applyAlignment="1" applyProtection="1">
      <alignment horizontal="left" indent="2"/>
    </xf>
    <xf numFmtId="165" fontId="3" fillId="0" borderId="0" xfId="4" applyNumberFormat="1" applyFont="1" applyFill="1" applyBorder="1" applyProtection="1"/>
    <xf numFmtId="164" fontId="3" fillId="0" borderId="11" xfId="3" applyNumberFormat="1" applyFont="1" applyFill="1" applyBorder="1" applyAlignment="1" applyProtection="1">
      <alignment horizontal="right"/>
    </xf>
    <xf numFmtId="5" fontId="3" fillId="0" borderId="13" xfId="4" applyNumberFormat="1" applyFont="1" applyBorder="1" applyProtection="1"/>
    <xf numFmtId="38" fontId="2" fillId="0" borderId="14" xfId="4" quotePrefix="1" applyFont="1" applyBorder="1" applyAlignment="1" applyProtection="1">
      <alignment horizontal="left" wrapText="1"/>
    </xf>
    <xf numFmtId="5" fontId="3" fillId="0" borderId="7" xfId="4" applyNumberFormat="1" applyFont="1" applyFill="1" applyBorder="1" applyProtection="1"/>
    <xf numFmtId="5" fontId="3" fillId="0" borderId="12" xfId="4" applyNumberFormat="1" applyFont="1" applyBorder="1" applyProtection="1"/>
    <xf numFmtId="38" fontId="2" fillId="0" borderId="0" xfId="4" applyFont="1" applyProtection="1"/>
    <xf numFmtId="38" fontId="3" fillId="0" borderId="0" xfId="4" applyFont="1" applyFill="1" applyProtection="1"/>
    <xf numFmtId="38" fontId="3" fillId="0" borderId="0" xfId="4" applyFont="1" applyBorder="1" applyProtection="1"/>
    <xf numFmtId="38" fontId="3" fillId="0" borderId="2" xfId="4" applyFont="1" applyFill="1" applyBorder="1" applyProtection="1"/>
    <xf numFmtId="39" fontId="2" fillId="0" borderId="2" xfId="4" applyNumberFormat="1" applyFont="1" applyFill="1" applyBorder="1" applyAlignment="1" applyProtection="1">
      <alignment horizontal="center"/>
    </xf>
    <xf numFmtId="38" fontId="3" fillId="0" borderId="6" xfId="4" applyFont="1" applyBorder="1" applyProtection="1"/>
    <xf numFmtId="38" fontId="2" fillId="0" borderId="7" xfId="4" quotePrefix="1" applyFont="1" applyFill="1" applyBorder="1" applyAlignment="1" applyProtection="1">
      <alignment horizontal="center"/>
    </xf>
    <xf numFmtId="39" fontId="3" fillId="0" borderId="0" xfId="4" applyNumberFormat="1" applyFont="1" applyFill="1" applyBorder="1" applyAlignment="1" applyProtection="1">
      <alignment horizontal="right"/>
    </xf>
    <xf numFmtId="164" fontId="3" fillId="0" borderId="8" xfId="3" applyNumberFormat="1" applyFont="1" applyBorder="1" applyAlignment="1" applyProtection="1">
      <alignment horizontal="right"/>
    </xf>
    <xf numFmtId="38" fontId="2" fillId="0" borderId="6" xfId="4" applyFont="1" applyBorder="1" applyProtection="1"/>
    <xf numFmtId="39" fontId="3" fillId="0" borderId="15" xfId="4" applyNumberFormat="1" applyFont="1" applyFill="1" applyBorder="1" applyProtection="1"/>
    <xf numFmtId="39" fontId="3" fillId="0" borderId="0" xfId="4" applyNumberFormat="1" applyFont="1" applyFill="1" applyProtection="1"/>
    <xf numFmtId="39" fontId="3" fillId="0" borderId="0" xfId="4" applyNumberFormat="1" applyFont="1" applyFill="1" applyBorder="1" applyProtection="1"/>
    <xf numFmtId="39" fontId="3" fillId="0" borderId="0" xfId="4" applyNumberFormat="1" applyFont="1" applyBorder="1" applyProtection="1"/>
    <xf numFmtId="39" fontId="3" fillId="0" borderId="2" xfId="4" applyNumberFormat="1" applyFont="1" applyFill="1" applyBorder="1" applyProtection="1"/>
    <xf numFmtId="39" fontId="3" fillId="0" borderId="3" xfId="4" applyNumberFormat="1" applyFont="1" applyBorder="1" applyProtection="1"/>
    <xf numFmtId="39" fontId="3" fillId="0" borderId="5" xfId="1" applyNumberFormat="1" applyFont="1" applyBorder="1" applyProtection="1"/>
    <xf numFmtId="39" fontId="3" fillId="0" borderId="7" xfId="4" applyNumberFormat="1" applyFont="1" applyFill="1" applyBorder="1" applyProtection="1"/>
    <xf numFmtId="39" fontId="3" fillId="0" borderId="8" xfId="1" applyNumberFormat="1" applyFont="1" applyBorder="1" applyProtection="1"/>
    <xf numFmtId="38" fontId="2" fillId="0" borderId="6" xfId="4" applyFont="1" applyBorder="1" applyAlignment="1" applyProtection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_UNIVSUMM-0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_A\FINMGMT.DAT\GENFU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2017/BUDRPT%202017/FINAL/from%20Ginger/2015.10.19%20Copy%20of%20EA-BUD-17%20DRAFT%20revised%2010.15.15%20(Pilot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A"/>
      <sheetName val="B"/>
      <sheetName val="C"/>
      <sheetName val="D"/>
    </sheetNames>
    <sheetDataSet>
      <sheetData sheetId="0" refreshError="1"/>
      <sheetData sheetId="1">
        <row r="10">
          <cell r="B10" t="str">
            <v>83-84</v>
          </cell>
          <cell r="E10">
            <v>0.11524039544487548</v>
          </cell>
        </row>
        <row r="11">
          <cell r="B11" t="str">
            <v>84-85</v>
          </cell>
          <cell r="E11">
            <v>0.11521639878872583</v>
          </cell>
        </row>
        <row r="12">
          <cell r="B12" t="str">
            <v>85-86</v>
          </cell>
          <cell r="E12">
            <v>0.11326775721050365</v>
          </cell>
        </row>
        <row r="13">
          <cell r="B13" t="str">
            <v>86-87</v>
          </cell>
          <cell r="E13">
            <v>0.11416279309988638</v>
          </cell>
        </row>
        <row r="14">
          <cell r="B14" t="str">
            <v>87-88</v>
          </cell>
          <cell r="E14">
            <v>0.11206760886172651</v>
          </cell>
        </row>
        <row r="15">
          <cell r="B15" t="str">
            <v>88-89</v>
          </cell>
          <cell r="E15">
            <v>0.11567274384685505</v>
          </cell>
        </row>
        <row r="16">
          <cell r="B16" t="str">
            <v>89-90</v>
          </cell>
          <cell r="E16">
            <v>0.11590617597292724</v>
          </cell>
        </row>
        <row r="17">
          <cell r="B17" t="str">
            <v>90-91</v>
          </cell>
          <cell r="E17">
            <v>0.11236873037597617</v>
          </cell>
        </row>
        <row r="18">
          <cell r="B18" t="str">
            <v>91-92</v>
          </cell>
          <cell r="E18">
            <v>0.10785534600522077</v>
          </cell>
        </row>
        <row r="19">
          <cell r="B19" t="str">
            <v>92-93</v>
          </cell>
          <cell r="E19">
            <v>0.10058347894163765</v>
          </cell>
        </row>
        <row r="20">
          <cell r="B20" t="str">
            <v>93-94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ssumptions"/>
      <sheetName val="Utilities "/>
      <sheetName val="Data"/>
      <sheetName val="Student Profile"/>
      <sheetName val="Work force"/>
      <sheetName val="Vacancies"/>
      <sheetName val="E&amp;G - General Fund"/>
      <sheetName val="E&amp;G - Designated"/>
      <sheetName val="E&amp;G Total"/>
      <sheetName val="Aux"/>
      <sheetName val="Re"/>
      <sheetName val="ALL"/>
      <sheetName val="Student Fee Pilot"/>
      <sheetName val="Reduced Tuition Pilot"/>
      <sheetName val="Per Credit Pilot "/>
      <sheetName val="Function"/>
      <sheetName val="BOG Summary"/>
      <sheetName val="BOG Summary (Revised)"/>
      <sheetName val="BOG Narrative"/>
      <sheetName val="Strategy"/>
      <sheetName val="pdesupplement"/>
      <sheetName val="Summary"/>
      <sheetName val="Edit Checks"/>
    </sheetNames>
    <sheetDataSet>
      <sheetData sheetId="0">
        <row r="1">
          <cell r="A1" t="str">
            <v>FY 2016/17 BUDGET REPORT (BUDRPT)</v>
          </cell>
        </row>
        <row r="2">
          <cell r="A2" t="str">
            <v>East Stroudsburg University of Pennsylvania</v>
          </cell>
        </row>
        <row r="13">
          <cell r="A13" t="str">
            <v>FY 2014/15</v>
          </cell>
          <cell r="D13" t="str">
            <v>FY 2015/16</v>
          </cell>
          <cell r="G13" t="str">
            <v>FY 2016/17</v>
          </cell>
        </row>
      </sheetData>
      <sheetData sheetId="1"/>
      <sheetData sheetId="2"/>
      <sheetData sheetId="3"/>
      <sheetData sheetId="4">
        <row r="29">
          <cell r="D29">
            <v>4448</v>
          </cell>
        </row>
      </sheetData>
      <sheetData sheetId="5">
        <row r="14">
          <cell r="C14">
            <v>222.66</v>
          </cell>
        </row>
      </sheetData>
      <sheetData sheetId="6"/>
      <sheetData sheetId="7"/>
      <sheetData sheetId="8"/>
      <sheetData sheetId="9">
        <row r="173">
          <cell r="D173">
            <v>42511192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46"/>
  <sheetViews>
    <sheetView tabSelected="1" workbookViewId="0">
      <selection activeCell="J17" sqref="J17"/>
    </sheetView>
  </sheetViews>
  <sheetFormatPr defaultColWidth="12.5703125" defaultRowHeight="15.75"/>
  <cols>
    <col min="1" max="1" width="41.5703125" style="3" customWidth="1"/>
    <col min="2" max="2" width="19.7109375" style="3" customWidth="1"/>
    <col min="3" max="3" width="20.5703125" style="3" customWidth="1"/>
    <col min="4" max="4" width="11" style="3" customWidth="1"/>
    <col min="5" max="5" width="20.5703125" style="3" customWidth="1"/>
    <col min="6" max="6" width="11" style="3" customWidth="1"/>
    <col min="7" max="16384" width="12.5703125" style="3"/>
  </cols>
  <sheetData>
    <row r="1" spans="1:6">
      <c r="A1" s="1" t="s">
        <v>0</v>
      </c>
      <c r="B1" s="2"/>
      <c r="C1" s="2"/>
      <c r="D1" s="2"/>
      <c r="E1" s="2"/>
      <c r="F1" s="2"/>
    </row>
    <row r="2" spans="1:6">
      <c r="A2" s="1" t="str">
        <f>UNIVERSITY</f>
        <v>East Stroudsburg University of Pennsylvania</v>
      </c>
      <c r="B2" s="2"/>
      <c r="C2" s="2"/>
      <c r="D2" s="2"/>
      <c r="E2" s="2"/>
      <c r="F2" s="2"/>
    </row>
    <row r="3" spans="1:6">
      <c r="A3" s="2"/>
      <c r="B3" s="2"/>
      <c r="C3" s="2"/>
      <c r="D3" s="2"/>
      <c r="E3" s="2"/>
      <c r="F3" s="2"/>
    </row>
    <row r="4" spans="1:6" ht="18">
      <c r="A4" s="4" t="s">
        <v>1</v>
      </c>
      <c r="B4" s="5"/>
      <c r="C4" s="5"/>
      <c r="D4" s="6"/>
      <c r="E4" s="5"/>
      <c r="F4" s="7"/>
    </row>
    <row r="5" spans="1:6" ht="18">
      <c r="A5" s="8"/>
      <c r="B5" s="9"/>
      <c r="C5" s="9"/>
      <c r="D5" s="10" t="s">
        <v>2</v>
      </c>
      <c r="E5" s="9"/>
      <c r="F5" s="11" t="s">
        <v>2</v>
      </c>
    </row>
    <row r="6" spans="1:6">
      <c r="A6" s="12" t="s">
        <v>3</v>
      </c>
      <c r="B6" s="13" t="str">
        <f>Prior_Year</f>
        <v>FY 2014/15</v>
      </c>
      <c r="C6" s="13" t="str">
        <f>Current_Year</f>
        <v>FY 2015/16</v>
      </c>
      <c r="D6" s="14" t="s">
        <v>4</v>
      </c>
      <c r="E6" s="13" t="str">
        <f>Request_Year</f>
        <v>FY 2016/17</v>
      </c>
      <c r="F6" s="15" t="s">
        <v>4</v>
      </c>
    </row>
    <row r="7" spans="1:6">
      <c r="A7" s="16" t="s">
        <v>5</v>
      </c>
      <c r="B7" s="17">
        <v>60488426</v>
      </c>
      <c r="C7" s="17">
        <v>62788466</v>
      </c>
      <c r="D7" s="18">
        <v>3.8024464382657268E-2</v>
      </c>
      <c r="E7" s="19">
        <v>62788466</v>
      </c>
      <c r="F7" s="20">
        <v>0</v>
      </c>
    </row>
    <row r="8" spans="1:6">
      <c r="A8" s="16" t="s">
        <v>6</v>
      </c>
      <c r="B8" s="21">
        <v>11496092</v>
      </c>
      <c r="C8" s="21">
        <v>11928517</v>
      </c>
      <c r="D8" s="18">
        <v>3.7614956456507136E-2</v>
      </c>
      <c r="E8" s="21">
        <v>12027717</v>
      </c>
      <c r="F8" s="22">
        <v>8.3162056104711096E-3</v>
      </c>
    </row>
    <row r="9" spans="1:6">
      <c r="A9" s="16" t="s">
        <v>7</v>
      </c>
      <c r="B9" s="21">
        <v>22114652</v>
      </c>
      <c r="C9" s="21">
        <v>23656475</v>
      </c>
      <c r="D9" s="18">
        <v>6.9719523508667461E-2</v>
      </c>
      <c r="E9" s="21">
        <v>24375350</v>
      </c>
      <c r="F9" s="22">
        <v>3.0388086137093543E-2</v>
      </c>
    </row>
    <row r="10" spans="1:6">
      <c r="A10" s="23" t="s">
        <v>8</v>
      </c>
      <c r="B10" s="24">
        <v>3699923</v>
      </c>
      <c r="C10" s="24">
        <v>3483598</v>
      </c>
      <c r="D10" s="18">
        <v>-5.8467432970902365E-2</v>
      </c>
      <c r="E10" s="24">
        <v>3352289</v>
      </c>
      <c r="F10" s="22">
        <v>-3.7693499651796789E-2</v>
      </c>
    </row>
    <row r="11" spans="1:6">
      <c r="A11" s="25" t="s">
        <v>9</v>
      </c>
      <c r="B11" s="24">
        <v>0</v>
      </c>
      <c r="C11" s="21">
        <v>0</v>
      </c>
      <c r="D11" s="26" t="s">
        <v>36</v>
      </c>
      <c r="E11" s="21">
        <v>0</v>
      </c>
      <c r="F11" s="22" t="s">
        <v>36</v>
      </c>
    </row>
    <row r="12" spans="1:6">
      <c r="A12" s="27" t="s">
        <v>10</v>
      </c>
      <c r="B12" s="28">
        <v>97799093</v>
      </c>
      <c r="C12" s="28">
        <v>101857056</v>
      </c>
      <c r="D12" s="29">
        <v>4.1492849018548668E-2</v>
      </c>
      <c r="E12" s="28">
        <v>102543822</v>
      </c>
      <c r="F12" s="30">
        <v>6.7424489472776433E-3</v>
      </c>
    </row>
    <row r="13" spans="1:6">
      <c r="A13" s="16"/>
      <c r="B13" s="31"/>
      <c r="C13" s="31"/>
      <c r="D13" s="31"/>
      <c r="E13" s="31"/>
      <c r="F13" s="32"/>
    </row>
    <row r="14" spans="1:6">
      <c r="A14" s="12" t="s">
        <v>11</v>
      </c>
      <c r="B14" s="33"/>
      <c r="C14" s="33"/>
      <c r="D14" s="33"/>
      <c r="E14" s="33"/>
      <c r="F14" s="15"/>
    </row>
    <row r="15" spans="1:6">
      <c r="A15" s="25" t="s">
        <v>12</v>
      </c>
      <c r="B15" s="34"/>
      <c r="C15" s="34"/>
      <c r="D15" s="34"/>
      <c r="E15" s="35"/>
      <c r="F15" s="36"/>
    </row>
    <row r="16" spans="1:6">
      <c r="A16" s="37" t="s">
        <v>13</v>
      </c>
      <c r="B16" s="38">
        <v>47336440</v>
      </c>
      <c r="C16" s="39">
        <v>49293842</v>
      </c>
      <c r="D16" s="18">
        <v>4.1350849366788039E-2</v>
      </c>
      <c r="E16" s="39">
        <v>49144978</v>
      </c>
      <c r="F16" s="22">
        <v>-3.0199309682536007E-3</v>
      </c>
    </row>
    <row r="17" spans="1:6">
      <c r="A17" s="37" t="s">
        <v>14</v>
      </c>
      <c r="B17" s="40">
        <v>20369710</v>
      </c>
      <c r="C17" s="40">
        <v>23842166</v>
      </c>
      <c r="D17" s="18">
        <v>0.17047154819582605</v>
      </c>
      <c r="E17" s="40">
        <v>24931094</v>
      </c>
      <c r="F17" s="22">
        <v>4.5672360472618134E-2</v>
      </c>
    </row>
    <row r="18" spans="1:6">
      <c r="A18" s="41" t="s">
        <v>15</v>
      </c>
      <c r="B18" s="38">
        <v>67706150</v>
      </c>
      <c r="C18" s="38">
        <v>73136008</v>
      </c>
      <c r="D18" s="18">
        <v>8.0197411904236168E-2</v>
      </c>
      <c r="E18" s="38">
        <v>74076072</v>
      </c>
      <c r="F18" s="22">
        <v>1.2853641122988282E-2</v>
      </c>
    </row>
    <row r="19" spans="1:6">
      <c r="A19" s="25" t="s">
        <v>16</v>
      </c>
      <c r="B19" s="42">
        <v>2486708</v>
      </c>
      <c r="C19" s="42">
        <v>2540176</v>
      </c>
      <c r="D19" s="18">
        <v>2.1501519277695651E-2</v>
      </c>
      <c r="E19" s="42">
        <v>2540176</v>
      </c>
      <c r="F19" s="22">
        <v>0</v>
      </c>
    </row>
    <row r="20" spans="1:6">
      <c r="A20" s="16" t="s">
        <v>17</v>
      </c>
      <c r="B20" s="42">
        <v>1545358</v>
      </c>
      <c r="C20" s="42">
        <v>1580663</v>
      </c>
      <c r="D20" s="18">
        <v>2.2845838957704298E-2</v>
      </c>
      <c r="E20" s="42">
        <v>1616965</v>
      </c>
      <c r="F20" s="22">
        <v>2.2966312237333322E-2</v>
      </c>
    </row>
    <row r="21" spans="1:6">
      <c r="A21" s="16" t="s">
        <v>18</v>
      </c>
      <c r="B21" s="40">
        <v>13513584</v>
      </c>
      <c r="C21" s="40">
        <v>16008489</v>
      </c>
      <c r="D21" s="18">
        <v>0.18462200701161144</v>
      </c>
      <c r="E21" s="40">
        <v>15854230</v>
      </c>
      <c r="F21" s="22">
        <v>-9.6360749599790456E-3</v>
      </c>
    </row>
    <row r="22" spans="1:6">
      <c r="A22" s="41" t="s">
        <v>19</v>
      </c>
      <c r="B22" s="38">
        <v>17545650</v>
      </c>
      <c r="C22" s="38">
        <v>20129328</v>
      </c>
      <c r="D22" s="18"/>
      <c r="E22" s="38">
        <v>20011371</v>
      </c>
      <c r="F22" s="22"/>
    </row>
    <row r="23" spans="1:6">
      <c r="A23" s="25" t="s">
        <v>20</v>
      </c>
      <c r="B23" s="42">
        <v>11787236</v>
      </c>
      <c r="C23" s="42">
        <v>8591720</v>
      </c>
      <c r="D23" s="18">
        <v>-0.27109968783182081</v>
      </c>
      <c r="E23" s="42">
        <v>8934909</v>
      </c>
      <c r="F23" s="22">
        <v>3.9944155535794931E-2</v>
      </c>
    </row>
    <row r="24" spans="1:6">
      <c r="A24" s="27" t="s">
        <v>21</v>
      </c>
      <c r="B24" s="28">
        <v>97039036</v>
      </c>
      <c r="C24" s="28">
        <v>101857056</v>
      </c>
      <c r="D24" s="43">
        <v>4.9650328348274195E-2</v>
      </c>
      <c r="E24" s="28">
        <v>103022352</v>
      </c>
      <c r="F24" s="30">
        <v>1.1440503444356374E-2</v>
      </c>
    </row>
    <row r="25" spans="1:6">
      <c r="A25" s="4"/>
      <c r="B25" s="28"/>
      <c r="C25" s="28"/>
      <c r="D25" s="28"/>
      <c r="E25" s="28"/>
      <c r="F25" s="44"/>
    </row>
    <row r="26" spans="1:6" ht="31.5">
      <c r="A26" s="45" t="s">
        <v>22</v>
      </c>
      <c r="B26" s="46">
        <v>760057</v>
      </c>
      <c r="C26" s="46">
        <v>0</v>
      </c>
      <c r="D26" s="46"/>
      <c r="E26" s="46">
        <v>-478530</v>
      </c>
      <c r="F26" s="47"/>
    </row>
    <row r="27" spans="1:6">
      <c r="A27" s="48"/>
      <c r="B27" s="49"/>
      <c r="C27" s="49"/>
      <c r="D27" s="49"/>
      <c r="E27" s="31"/>
      <c r="F27" s="50"/>
    </row>
    <row r="28" spans="1:6">
      <c r="A28" s="2"/>
      <c r="B28" s="49"/>
      <c r="C28" s="49"/>
      <c r="D28" s="49"/>
      <c r="E28" s="31"/>
      <c r="F28" s="50"/>
    </row>
    <row r="29" spans="1:6">
      <c r="A29" s="4" t="s">
        <v>23</v>
      </c>
      <c r="B29" s="51"/>
      <c r="C29" s="51"/>
      <c r="D29" s="35" t="s">
        <v>2</v>
      </c>
      <c r="E29" s="52"/>
      <c r="F29" s="36" t="s">
        <v>2</v>
      </c>
    </row>
    <row r="30" spans="1:6">
      <c r="A30" s="53"/>
      <c r="B30" s="54" t="s">
        <v>37</v>
      </c>
      <c r="C30" s="54" t="s">
        <v>38</v>
      </c>
      <c r="D30" s="33" t="s">
        <v>4</v>
      </c>
      <c r="E30" s="54" t="s">
        <v>39</v>
      </c>
      <c r="F30" s="15" t="s">
        <v>4</v>
      </c>
    </row>
    <row r="31" spans="1:6">
      <c r="A31" s="16" t="s">
        <v>24</v>
      </c>
      <c r="B31" s="55">
        <v>4448</v>
      </c>
      <c r="C31" s="55">
        <v>4501</v>
      </c>
      <c r="D31" s="18">
        <v>1.1915467625899281E-2</v>
      </c>
      <c r="E31" s="55">
        <v>4501</v>
      </c>
      <c r="F31" s="22">
        <v>0</v>
      </c>
    </row>
    <row r="32" spans="1:6">
      <c r="A32" s="16" t="s">
        <v>25</v>
      </c>
      <c r="B32" s="55">
        <v>1372</v>
      </c>
      <c r="C32" s="55">
        <v>1361</v>
      </c>
      <c r="D32" s="18">
        <v>-8.0174927113702624E-3</v>
      </c>
      <c r="E32" s="55">
        <v>1361</v>
      </c>
      <c r="F32" s="22">
        <v>0</v>
      </c>
    </row>
    <row r="33" spans="1:6">
      <c r="A33" s="16" t="s">
        <v>26</v>
      </c>
      <c r="B33" s="55">
        <v>357</v>
      </c>
      <c r="C33" s="55">
        <v>385</v>
      </c>
      <c r="D33" s="18">
        <v>7.8431372549019607E-2</v>
      </c>
      <c r="E33" s="55">
        <v>385</v>
      </c>
      <c r="F33" s="22">
        <v>0</v>
      </c>
    </row>
    <row r="34" spans="1:6">
      <c r="A34" s="53" t="s">
        <v>27</v>
      </c>
      <c r="B34" s="55">
        <v>151</v>
      </c>
      <c r="C34" s="55">
        <v>138</v>
      </c>
      <c r="D34" s="29">
        <v>-8.6092715231788075E-2</v>
      </c>
      <c r="E34" s="55">
        <v>138</v>
      </c>
      <c r="F34" s="56">
        <v>0</v>
      </c>
    </row>
    <row r="35" spans="1:6">
      <c r="A35" s="57" t="s">
        <v>28</v>
      </c>
      <c r="B35" s="58">
        <v>6328</v>
      </c>
      <c r="C35" s="58">
        <v>6385</v>
      </c>
      <c r="D35" s="29">
        <v>9.0075853350189642E-3</v>
      </c>
      <c r="E35" s="58">
        <v>6385</v>
      </c>
      <c r="F35" s="56">
        <v>0</v>
      </c>
    </row>
    <row r="36" spans="1:6">
      <c r="A36" s="2"/>
      <c r="B36" s="59"/>
      <c r="C36" s="59"/>
      <c r="D36" s="59"/>
      <c r="E36" s="60"/>
      <c r="F36" s="61"/>
    </row>
    <row r="37" spans="1:6">
      <c r="A37" s="2"/>
      <c r="B37" s="59"/>
      <c r="C37" s="59"/>
      <c r="D37" s="59"/>
      <c r="E37" s="60"/>
      <c r="F37" s="61"/>
    </row>
    <row r="38" spans="1:6">
      <c r="A38" s="4" t="s">
        <v>29</v>
      </c>
      <c r="B38" s="62"/>
      <c r="C38" s="62"/>
      <c r="D38" s="62"/>
      <c r="E38" s="52"/>
      <c r="F38" s="63"/>
    </row>
    <row r="39" spans="1:6">
      <c r="A39" s="53"/>
      <c r="B39" s="54" t="s">
        <v>37</v>
      </c>
      <c r="C39" s="54" t="s">
        <v>38</v>
      </c>
      <c r="D39" s="33" t="s">
        <v>4</v>
      </c>
      <c r="E39" s="54" t="s">
        <v>39</v>
      </c>
      <c r="F39" s="15" t="s">
        <v>4</v>
      </c>
    </row>
    <row r="40" spans="1:6">
      <c r="A40" s="16" t="s">
        <v>30</v>
      </c>
      <c r="B40" s="60">
        <v>296.13</v>
      </c>
      <c r="C40" s="60">
        <v>295.02000000000004</v>
      </c>
      <c r="D40" s="60">
        <v>-1.1099999999999568</v>
      </c>
      <c r="E40" s="60">
        <v>295.04000000000002</v>
      </c>
      <c r="F40" s="64">
        <v>1.999999999998181E-2</v>
      </c>
    </row>
    <row r="41" spans="1:6">
      <c r="A41" s="16" t="s">
        <v>31</v>
      </c>
      <c r="B41" s="60">
        <v>189.48999999999998</v>
      </c>
      <c r="C41" s="60">
        <v>190.08</v>
      </c>
      <c r="D41" s="60">
        <v>0.59000000000003183</v>
      </c>
      <c r="E41" s="60">
        <v>189.41</v>
      </c>
      <c r="F41" s="64">
        <v>-0.67000000000001592</v>
      </c>
    </row>
    <row r="42" spans="1:6">
      <c r="A42" s="16" t="s">
        <v>32</v>
      </c>
      <c r="B42" s="60">
        <v>99.27000000000001</v>
      </c>
      <c r="C42" s="60">
        <v>96.75</v>
      </c>
      <c r="D42" s="60">
        <v>-2.5200000000000102</v>
      </c>
      <c r="E42" s="60">
        <v>97.75</v>
      </c>
      <c r="F42" s="64">
        <v>1</v>
      </c>
    </row>
    <row r="43" spans="1:6">
      <c r="A43" s="16" t="s">
        <v>33</v>
      </c>
      <c r="B43" s="60">
        <v>35.01</v>
      </c>
      <c r="C43" s="60">
        <v>37.979999999999997</v>
      </c>
      <c r="D43" s="60">
        <v>2.9699999999999989</v>
      </c>
      <c r="E43" s="60">
        <v>37.65</v>
      </c>
      <c r="F43" s="64">
        <v>-0.32999999999999829</v>
      </c>
    </row>
    <row r="44" spans="1:6">
      <c r="A44" s="53" t="s">
        <v>34</v>
      </c>
      <c r="B44" s="60">
        <v>50.65</v>
      </c>
      <c r="C44" s="60">
        <v>48.57</v>
      </c>
      <c r="D44" s="65">
        <v>-2.0799999999999983</v>
      </c>
      <c r="E44" s="60">
        <v>48.819999999999993</v>
      </c>
      <c r="F44" s="66">
        <v>0.24999999999999289</v>
      </c>
    </row>
    <row r="45" spans="1:6">
      <c r="A45" s="67" t="s">
        <v>35</v>
      </c>
      <c r="B45" s="58">
        <v>670.55</v>
      </c>
      <c r="C45" s="58">
        <v>668.40000000000009</v>
      </c>
      <c r="D45" s="65">
        <v>-2.1499999999998636</v>
      </c>
      <c r="E45" s="58">
        <v>668.67000000000007</v>
      </c>
      <c r="F45" s="66">
        <v>0.26999999999998181</v>
      </c>
    </row>
    <row r="46" spans="1:6">
      <c r="A46" s="2"/>
      <c r="B46" s="2"/>
      <c r="C46" s="2"/>
      <c r="D46" s="2"/>
      <c r="E46" s="2"/>
      <c r="F46" s="2"/>
    </row>
  </sheetData>
  <printOptions horizontalCentered="1" verticalCentered="1"/>
  <pageMargins left="0.25" right="0.25" top="0.5" bottom="0.5" header="0.5" footer="0.5"/>
  <pageSetup scale="8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BOG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Morgan</dc:creator>
  <cp:lastModifiedBy>Deborah Morgan</cp:lastModifiedBy>
  <cp:lastPrinted>2017-04-03T20:20:38Z</cp:lastPrinted>
  <dcterms:created xsi:type="dcterms:W3CDTF">2017-04-03T20:09:42Z</dcterms:created>
  <dcterms:modified xsi:type="dcterms:W3CDTF">2017-04-07T17:35:43Z</dcterms:modified>
</cp:coreProperties>
</file>